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755" windowHeight="11760"/>
  </bookViews>
  <sheets>
    <sheet name="Plan1" sheetId="1" r:id="rId1"/>
    <sheet name="Plan2" sheetId="2" r:id="rId2"/>
  </sheets>
  <externalReferences>
    <externalReference r:id="rId3"/>
  </externalReferences>
  <definedNames>
    <definedName name="_xlnm.Print_Area" localSheetId="0">Plan1!$A$1:$G$33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D36" i="2" s="1"/>
  <c r="G20" i="2"/>
  <c r="G16" i="2"/>
  <c r="B5" i="2"/>
  <c r="B4" i="2"/>
  <c r="B3" i="2"/>
</calcChain>
</file>

<file path=xl/sharedStrings.xml><?xml version="1.0" encoding="utf-8"?>
<sst xmlns="http://schemas.openxmlformats.org/spreadsheetml/2006/main" count="110" uniqueCount="98">
  <si>
    <t>PLANILHA ORÇAMENTÁRIA</t>
  </si>
  <si>
    <t>LOCALIZAÇÃO:</t>
  </si>
  <si>
    <t>Av. Ipanema nº 1600 Qd 234/235 - Setor Faiçalville, Goiânia Goiás</t>
  </si>
  <si>
    <r>
      <t xml:space="preserve">OBRA: </t>
    </r>
    <r>
      <rPr>
        <b/>
        <sz val="9"/>
        <rFont val="Arial"/>
        <family val="2"/>
      </rPr>
      <t xml:space="preserve">ADEQUAÇÃO DE CALÇADA COM FORNECIMENTO E APLICAÇÃO DE PISO PODOTÁTIL </t>
    </r>
  </si>
  <si>
    <r>
      <t xml:space="preserve">PROPRIETÁRIO: </t>
    </r>
    <r>
      <rPr>
        <b/>
        <sz val="9"/>
        <rFont val="Arial"/>
        <family val="2"/>
      </rPr>
      <t>SESC FAIÇALVILLE</t>
    </r>
  </si>
  <si>
    <t>Piso tátil direcional ou alerta, com placa cimentícia de alta resistência, assentado com argamassa, e=7 mm (25x25cm)</t>
  </si>
  <si>
    <t>Rampa de acessibilidade, moldada "in loco", concreto betoneira, preparado no local, fck 20 MPa, e=5 cm, largura 3,2 m, comprimento 1,8 m, inclusive acerto do terreno e compactação até 30 cm, (tipo 06 padrão NOVACAP), (execução)</t>
  </si>
  <si>
    <t>unid</t>
  </si>
  <si>
    <t>mês</t>
  </si>
  <si>
    <t>ART / RRTda obra</t>
  </si>
  <si>
    <t>m</t>
  </si>
  <si>
    <t>Item</t>
  </si>
  <si>
    <t>Descrição dos Serviços</t>
  </si>
  <si>
    <t>Unidade</t>
  </si>
  <si>
    <t>Nº do Processo</t>
  </si>
  <si>
    <t>Objeto</t>
  </si>
  <si>
    <t>Área</t>
  </si>
  <si>
    <t>COMPOSIÇÃO DA TAXA DE BONIFICAÇÃO E DESPESAS INDIRETAS - BDI</t>
  </si>
  <si>
    <t>GRUPO</t>
  </si>
  <si>
    <t>DISCRIMINAÇÃO</t>
  </si>
  <si>
    <t>TAXAS</t>
  </si>
  <si>
    <t>1.</t>
  </si>
  <si>
    <t>DESPESAS INDIRETAS</t>
  </si>
  <si>
    <t>A</t>
  </si>
  <si>
    <t>Administração Central (AC)</t>
  </si>
  <si>
    <t>B</t>
  </si>
  <si>
    <t>Seguros e Garantias Contratuais (S)</t>
  </si>
  <si>
    <t>C</t>
  </si>
  <si>
    <t xml:space="preserve">Riscos (R) </t>
  </si>
  <si>
    <t>D</t>
  </si>
  <si>
    <t>Despesas Financeiras (DF)</t>
  </si>
  <si>
    <t>Subtotal 1</t>
  </si>
  <si>
    <t>2.</t>
  </si>
  <si>
    <t>LUCRO</t>
  </si>
  <si>
    <t>E</t>
  </si>
  <si>
    <t>Lucro (L)</t>
  </si>
  <si>
    <t>Subtotal 2</t>
  </si>
  <si>
    <t>3.</t>
  </si>
  <si>
    <t>TRIBUTOS (I)</t>
  </si>
  <si>
    <t>F</t>
  </si>
  <si>
    <t>PIS</t>
  </si>
  <si>
    <t>G</t>
  </si>
  <si>
    <t>COFINS</t>
  </si>
  <si>
    <t>H</t>
  </si>
  <si>
    <t>ISS</t>
  </si>
  <si>
    <t>CPRB</t>
  </si>
  <si>
    <t>Subtotal 3</t>
  </si>
  <si>
    <t>Fórmula de cálculo do BDI:</t>
  </si>
  <si>
    <t>BDI =</t>
  </si>
  <si>
    <t>(1+(AC+S+R)).(1+DF).(1+L))</t>
  </si>
  <si>
    <t>-1       x 100</t>
  </si>
  <si>
    <t>(1-I)</t>
  </si>
  <si>
    <t>Conjunto de ferramentas de uso pessoal e equipamentos de pequeno porte</t>
  </si>
  <si>
    <t>conj</t>
  </si>
  <si>
    <t>EPI (botas, capacete, luvas de raspa, cintos de segurança, óculos de proteção, máscara de solda, máscara com filtro, protetor auricular) necessários para a execução dos serviços durante todo o período da obra.</t>
  </si>
  <si>
    <t>Retirada de meio fio</t>
  </si>
  <si>
    <t>Quantidade</t>
  </si>
  <si>
    <t/>
  </si>
  <si>
    <t>Placa de obra em chapa de aco galvanizado 1,00x1,00m</t>
  </si>
  <si>
    <t>Tela de proteção em nylon largura de 1,20m ao redor da obra (rolo 50m)</t>
  </si>
  <si>
    <t>Aluguel container/escrit incl inst elet larg=2,20 comp=6,20m mes alt=2,50m chapa aco c/nerv trapez forro c/isol termo/acustico chassis reforc piso compens naval exc transp/carga/descarga</t>
  </si>
  <si>
    <t>Cortadora de piso com motor 4 tempos a gasolina, potência de 13 hp, com disco de corte diamantado segmentado para concreto, diâmetro de 350 mm, furo de 1" (14 x 1") - materiais na operação. af_08/2015</t>
  </si>
  <si>
    <t>Martelete ou rompedor pneumático manual, 28 kg, com silenciador - depreciação. af_07/2016</t>
  </si>
  <si>
    <t>Retirada de raizes das arvores</t>
  </si>
  <si>
    <t>Demolição de concreto simples (calçada existente)</t>
  </si>
  <si>
    <t>Transporte comercial com caminhão basculante 6 m3 - bota fora de entulho</t>
  </si>
  <si>
    <t>Execução de passeio (calçada) ou piso de concreto com concreto moldado in loco, usinado 20mpa, acabamento convencional, espessura 8 cm, armado. af_07/2016</t>
  </si>
  <si>
    <t>Limpeza final da obra</t>
  </si>
  <si>
    <t xml:space="preserve">Compactação do solo </t>
  </si>
  <si>
    <t>m³</t>
  </si>
  <si>
    <t>m²</t>
  </si>
  <si>
    <t>h</t>
  </si>
  <si>
    <t>Total Parcial (R$)</t>
  </si>
  <si>
    <t>CUSTO TOTAL DA CONSTRUÇÃO SEM B.D.I</t>
  </si>
  <si>
    <t>CUSTO TOTAL DA CONSTRUÇÃO COM B.D.I</t>
  </si>
  <si>
    <t>B.D.I. (%)</t>
  </si>
  <si>
    <t>Engenheiro civil de obra 1/4 expediente</t>
  </si>
  <si>
    <t>Preço Unitário Material (R$)</t>
  </si>
  <si>
    <t>Preço Unitário Mão de Obra (R$)</t>
  </si>
  <si>
    <t>1.1</t>
  </si>
  <si>
    <t>2.2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</si>
  <si>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</si>
  <si>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</si>
  <si>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</si>
  <si>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</si>
  <si>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</si>
  <si>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</si>
  <si>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</si>
  <si>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</si>
  <si>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</si>
  <si>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2.3</t>
  </si>
  <si>
    <t>2.4</t>
  </si>
  <si>
    <t>2.5</t>
  </si>
  <si>
    <t>2.6</t>
  </si>
  <si>
    <t>2.7</t>
  </si>
  <si>
    <t>2.8</t>
  </si>
  <si>
    <t>2.9</t>
  </si>
  <si>
    <t>OBS.: PLANILHA ORIENTATIVA, CABENDO AO PARTICIPANTE REALIZAR LEVANTAMENTO, CONFERIR QUANTITATIVOS E CONFERIR  TODOS ITENS RELATIVOS A EXECUÇÃO DOS PROJETOS FORNECIDOS.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</si>
</sst>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\-??_);_(@_)"/>
    <numFmt numFmtId="167" formatCode="[$-416]mmmm\-yy;@"/>
    <numFmt numFmtId="168" formatCode="#,#00"/>
    <numFmt numFmtId="169" formatCode="%#,#00"/>
    <numFmt numFmtId="170" formatCode="#.##000"/>
    <numFmt numFmtId="171" formatCode="#,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sz val="10"/>
      <name val="Calibri"/>
      <family val="2"/>
      <charset val="1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b/>
      <sz val="16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4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2" fillId="0" borderId="0"/>
    <xf numFmtId="0" fontId="10" fillId="0" borderId="0">
      <protection locked="0"/>
    </xf>
    <xf numFmtId="168" fontId="10" fillId="0" borderId="0">
      <protection locked="0"/>
    </xf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169" fontId="10" fillId="0" borderId="0">
      <protection locked="0"/>
    </xf>
    <xf numFmtId="170" fontId="10" fillId="0" borderId="0">
      <protection locked="0"/>
    </xf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1" fillId="0" borderId="0"/>
    <xf numFmtId="0" fontId="12" fillId="0" borderId="12" applyNumberFormat="0" applyFill="0" applyAlignment="0" applyProtection="0"/>
    <xf numFmtId="171" fontId="13" fillId="0" borderId="0">
      <protection locked="0"/>
    </xf>
    <xf numFmtId="171" fontId="13" fillId="0" borderId="0">
      <protection locked="0"/>
    </xf>
    <xf numFmtId="9" fontId="2" fillId="0" borderId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4" fillId="2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3" xfId="0" applyFont="1" applyFill="1" applyBorder="1"/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4" fontId="16" fillId="2" borderId="0" xfId="0" applyNumberFormat="1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left" vertical="center"/>
    </xf>
    <xf numFmtId="0" fontId="19" fillId="2" borderId="0" xfId="55" applyFont="1" applyFill="1" applyAlignment="1"/>
    <xf numFmtId="0" fontId="3" fillId="0" borderId="0" xfId="1" applyAlignment="1">
      <alignment vertical="center"/>
    </xf>
    <xf numFmtId="10" fontId="0" fillId="0" borderId="0" xfId="5" applyNumberFormat="1" applyFont="1" applyAlignment="1">
      <alignment vertical="center"/>
    </xf>
    <xf numFmtId="0" fontId="21" fillId="3" borderId="0" xfId="1" applyFont="1" applyFill="1" applyAlignment="1">
      <alignment horizontal="center" vertical="center"/>
    </xf>
    <xf numFmtId="10" fontId="21" fillId="3" borderId="0" xfId="5" applyNumberFormat="1" applyFont="1" applyFill="1" applyAlignment="1">
      <alignment horizontal="center" vertical="center"/>
    </xf>
    <xf numFmtId="0" fontId="16" fillId="0" borderId="0" xfId="1" applyFont="1" applyAlignment="1">
      <alignment vertical="center"/>
    </xf>
    <xf numFmtId="10" fontId="14" fillId="0" borderId="0" xfId="5" applyNumberFormat="1" applyFont="1" applyAlignment="1">
      <alignment vertical="center"/>
    </xf>
    <xf numFmtId="0" fontId="22" fillId="4" borderId="15" xfId="1" applyFont="1" applyFill="1" applyBorder="1" applyAlignment="1">
      <alignment vertical="center"/>
    </xf>
    <xf numFmtId="0" fontId="22" fillId="4" borderId="16" xfId="1" applyFont="1" applyFill="1" applyBorder="1" applyAlignment="1">
      <alignment vertical="center"/>
    </xf>
    <xf numFmtId="0" fontId="22" fillId="4" borderId="17" xfId="1" applyFont="1" applyFill="1" applyBorder="1" applyAlignment="1">
      <alignment vertical="center"/>
    </xf>
    <xf numFmtId="0" fontId="22" fillId="4" borderId="18" xfId="1" applyFont="1" applyFill="1" applyBorder="1" applyAlignment="1">
      <alignment vertical="center"/>
    </xf>
    <xf numFmtId="10" fontId="22" fillId="4" borderId="19" xfId="5" applyNumberFormat="1" applyFont="1" applyFill="1" applyBorder="1" applyAlignment="1">
      <alignment horizontal="center" vertical="center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2" xfId="1" applyFont="1" applyBorder="1" applyAlignment="1">
      <alignment vertical="center"/>
    </xf>
    <xf numFmtId="0" fontId="16" fillId="0" borderId="23" xfId="1" applyFont="1" applyBorder="1" applyAlignment="1">
      <alignment vertical="center"/>
    </xf>
    <xf numFmtId="10" fontId="23" fillId="0" borderId="24" xfId="5" applyNumberFormat="1" applyFont="1" applyBorder="1" applyAlignment="1">
      <alignment horizontal="center" vertical="center"/>
    </xf>
    <xf numFmtId="0" fontId="22" fillId="0" borderId="20" xfId="1" applyFont="1" applyBorder="1" applyAlignment="1">
      <alignment vertical="center"/>
    </xf>
    <xf numFmtId="0" fontId="22" fillId="0" borderId="21" xfId="1" applyFont="1" applyBorder="1" applyAlignment="1">
      <alignment vertical="center"/>
    </xf>
    <xf numFmtId="0" fontId="22" fillId="0" borderId="22" xfId="1" applyFont="1" applyBorder="1" applyAlignment="1">
      <alignment vertical="center"/>
    </xf>
    <xf numFmtId="0" fontId="22" fillId="0" borderId="23" xfId="1" applyFont="1" applyBorder="1" applyAlignment="1">
      <alignment horizontal="right" vertical="center"/>
    </xf>
    <xf numFmtId="0" fontId="22" fillId="0" borderId="21" xfId="1" applyFont="1" applyBorder="1" applyAlignment="1">
      <alignment horizontal="right" vertical="center"/>
    </xf>
    <xf numFmtId="10" fontId="22" fillId="0" borderId="24" xfId="5" applyNumberFormat="1" applyFont="1" applyBorder="1" applyAlignment="1">
      <alignment horizontal="center" vertical="center"/>
    </xf>
    <xf numFmtId="10" fontId="14" fillId="0" borderId="24" xfId="5" applyNumberFormat="1" applyFont="1" applyBorder="1" applyAlignment="1">
      <alignment horizontal="center" vertical="center"/>
    </xf>
    <xf numFmtId="0" fontId="22" fillId="4" borderId="20" xfId="1" applyFont="1" applyFill="1" applyBorder="1" applyAlignment="1">
      <alignment vertical="center"/>
    </xf>
    <xf numFmtId="0" fontId="22" fillId="4" borderId="21" xfId="1" applyFont="1" applyFill="1" applyBorder="1" applyAlignment="1">
      <alignment vertical="center"/>
    </xf>
    <xf numFmtId="0" fontId="22" fillId="4" borderId="22" xfId="1" applyFont="1" applyFill="1" applyBorder="1" applyAlignment="1">
      <alignment vertical="center"/>
    </xf>
    <xf numFmtId="0" fontId="22" fillId="4" borderId="23" xfId="1" applyFont="1" applyFill="1" applyBorder="1" applyAlignment="1">
      <alignment vertical="center"/>
    </xf>
    <xf numFmtId="10" fontId="22" fillId="4" borderId="24" xfId="5" applyNumberFormat="1" applyFont="1" applyFill="1" applyBorder="1" applyAlignment="1">
      <alignment horizontal="center" vertical="center"/>
    </xf>
    <xf numFmtId="0" fontId="16" fillId="0" borderId="25" xfId="1" applyFont="1" applyBorder="1" applyAlignment="1">
      <alignment vertical="center"/>
    </xf>
    <xf numFmtId="0" fontId="16" fillId="0" borderId="26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16" fillId="0" borderId="28" xfId="1" applyFont="1" applyBorder="1" applyAlignment="1">
      <alignment vertical="center"/>
    </xf>
    <xf numFmtId="10" fontId="23" fillId="0" borderId="29" xfId="5" applyNumberFormat="1" applyFont="1" applyBorder="1" applyAlignment="1">
      <alignment horizontal="center" vertical="center"/>
    </xf>
    <xf numFmtId="0" fontId="22" fillId="0" borderId="30" xfId="1" applyFont="1" applyBorder="1" applyAlignment="1">
      <alignment vertical="center"/>
    </xf>
    <xf numFmtId="0" fontId="22" fillId="0" borderId="31" xfId="1" applyFont="1" applyBorder="1" applyAlignment="1">
      <alignment vertical="center"/>
    </xf>
    <xf numFmtId="0" fontId="22" fillId="0" borderId="32" xfId="1" applyFont="1" applyBorder="1" applyAlignment="1">
      <alignment vertical="center"/>
    </xf>
    <xf numFmtId="0" fontId="22" fillId="0" borderId="33" xfId="1" applyFont="1" applyBorder="1" applyAlignment="1">
      <alignment horizontal="right" vertical="center"/>
    </xf>
    <xf numFmtId="0" fontId="22" fillId="0" borderId="31" xfId="1" applyFont="1" applyBorder="1" applyAlignment="1">
      <alignment horizontal="right" vertical="center"/>
    </xf>
    <xf numFmtId="10" fontId="22" fillId="0" borderId="34" xfId="5" applyNumberFormat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13" xfId="0" applyNumberFormat="1" applyFont="1" applyFill="1" applyBorder="1" applyAlignment="1">
      <alignment horizontal="justify" vertical="top" wrapText="1"/>
    </xf>
    <xf numFmtId="0" fontId="6" fillId="0" borderId="13" xfId="0" applyNumberFormat="1" applyFont="1" applyFill="1" applyBorder="1" applyAlignment="1">
      <alignment horizontal="center" vertical="top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13" xfId="0" applyNumberFormat="1" applyFont="1" applyBorder="1"/>
    <xf numFmtId="4" fontId="6" fillId="0" borderId="13" xfId="0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0" fontId="0" fillId="0" borderId="0" xfId="0" quotePrefix="1"/>
    <xf numFmtId="4" fontId="6" fillId="0" borderId="13" xfId="0" quotePrefix="1" applyNumberFormat="1" applyFont="1" applyBorder="1" applyAlignment="1">
      <alignment horizontal="left" vertical="center"/>
    </xf>
    <xf numFmtId="0" fontId="14" fillId="2" borderId="14" xfId="0" applyFont="1" applyFill="1" applyBorder="1" applyAlignment="1">
      <alignment vertical="center" wrapText="1"/>
    </xf>
    <xf numFmtId="4" fontId="6" fillId="0" borderId="14" xfId="0" applyNumberFormat="1" applyFont="1" applyBorder="1" applyAlignment="1">
      <alignment horizontal="center" vertical="center"/>
    </xf>
    <xf numFmtId="4" fontId="6" fillId="0" borderId="14" xfId="0" quotePrefix="1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6" fillId="7" borderId="45" xfId="0" applyFont="1" applyFill="1" applyBorder="1" applyAlignment="1">
      <alignment vertical="top"/>
    </xf>
    <xf numFmtId="167" fontId="6" fillId="7" borderId="45" xfId="0" applyNumberFormat="1" applyFont="1" applyFill="1" applyBorder="1" applyAlignment="1">
      <alignment horizontal="left" vertical="center"/>
    </xf>
    <xf numFmtId="0" fontId="26" fillId="5" borderId="37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 wrapText="1"/>
    </xf>
    <xf numFmtId="4" fontId="26" fillId="5" borderId="38" xfId="0" applyNumberFormat="1" applyFont="1" applyFill="1" applyBorder="1" applyAlignment="1">
      <alignment horizontal="center" vertical="center" wrapText="1"/>
    </xf>
    <xf numFmtId="4" fontId="26" fillId="5" borderId="46" xfId="0" applyNumberFormat="1" applyFont="1" applyFill="1" applyBorder="1" applyAlignment="1">
      <alignment horizontal="center" vertical="center" wrapText="1"/>
    </xf>
    <xf numFmtId="4" fontId="28" fillId="6" borderId="46" xfId="9" applyNumberFormat="1" applyFont="1" applyFill="1" applyBorder="1" applyAlignment="1">
      <alignment vertical="center" wrapText="1"/>
    </xf>
    <xf numFmtId="4" fontId="29" fillId="7" borderId="46" xfId="9" applyNumberFormat="1" applyFont="1" applyFill="1" applyBorder="1" applyAlignment="1">
      <alignment vertical="center" wrapText="1"/>
    </xf>
    <xf numFmtId="0" fontId="14" fillId="0" borderId="41" xfId="0" applyFont="1" applyBorder="1" applyAlignment="1">
      <alignment horizontal="center" vertical="center"/>
    </xf>
    <xf numFmtId="167" fontId="6" fillId="2" borderId="48" xfId="0" applyNumberFormat="1" applyFont="1" applyFill="1" applyBorder="1" applyAlignment="1">
      <alignment horizontal="left" vertical="center"/>
    </xf>
    <xf numFmtId="0" fontId="14" fillId="0" borderId="42" xfId="0" applyFont="1" applyBorder="1" applyAlignment="1">
      <alignment horizontal="center" vertical="center"/>
    </xf>
    <xf numFmtId="167" fontId="6" fillId="0" borderId="43" xfId="0" applyNumberFormat="1" applyFont="1" applyBorder="1" applyAlignment="1">
      <alignment horizontal="left" vertical="center"/>
    </xf>
    <xf numFmtId="4" fontId="0" fillId="0" borderId="0" xfId="0" applyNumberFormat="1" applyBorder="1"/>
    <xf numFmtId="4" fontId="6" fillId="0" borderId="43" xfId="0" quotePrefix="1" applyNumberFormat="1" applyFont="1" applyBorder="1" applyAlignment="1">
      <alignment horizontal="left" vertical="center"/>
    </xf>
    <xf numFmtId="167" fontId="6" fillId="0" borderId="49" xfId="0" applyNumberFormat="1" applyFont="1" applyBorder="1" applyAlignment="1">
      <alignment horizontal="left" vertical="center"/>
    </xf>
    <xf numFmtId="49" fontId="2" fillId="2" borderId="42" xfId="0" applyNumberFormat="1" applyFont="1" applyFill="1" applyBorder="1" applyAlignment="1" applyProtection="1">
      <alignment horizontal="center" vertical="center"/>
      <protection hidden="1"/>
    </xf>
    <xf numFmtId="0" fontId="0" fillId="0" borderId="43" xfId="0" applyFont="1" applyBorder="1"/>
    <xf numFmtId="0" fontId="0" fillId="0" borderId="39" xfId="0" applyBorder="1"/>
    <xf numFmtId="4" fontId="0" fillId="0" borderId="39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" fontId="0" fillId="0" borderId="39" xfId="0" applyNumberFormat="1" applyFont="1" applyBorder="1"/>
    <xf numFmtId="0" fontId="0" fillId="0" borderId="40" xfId="0" applyFont="1" applyBorder="1"/>
    <xf numFmtId="0" fontId="26" fillId="7" borderId="44" xfId="0" applyFont="1" applyFill="1" applyBorder="1" applyAlignment="1">
      <alignment vertical="top"/>
    </xf>
    <xf numFmtId="0" fontId="26" fillId="7" borderId="36" xfId="0" applyFont="1" applyFill="1" applyBorder="1" applyAlignment="1">
      <alignment vertical="top"/>
    </xf>
    <xf numFmtId="0" fontId="0" fillId="7" borderId="45" xfId="0" applyFill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/>
    </xf>
    <xf numFmtId="0" fontId="30" fillId="0" borderId="0" xfId="24" applyFont="1" applyFill="1" applyBorder="1" applyAlignment="1">
      <alignment vertical="top" wrapText="1"/>
    </xf>
    <xf numFmtId="49" fontId="2" fillId="2" borderId="50" xfId="0" applyNumberFormat="1" applyFont="1" applyFill="1" applyBorder="1" applyAlignment="1" applyProtection="1">
      <alignment horizontal="center" vertical="center"/>
      <protection hidden="1"/>
    </xf>
    <xf numFmtId="0" fontId="2" fillId="0" borderId="51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" fontId="6" fillId="0" borderId="51" xfId="0" quotePrefix="1" applyNumberFormat="1" applyFont="1" applyBorder="1" applyAlignment="1">
      <alignment horizontal="left" vertical="center"/>
    </xf>
    <xf numFmtId="167" fontId="6" fillId="0" borderId="52" xfId="0" applyNumberFormat="1" applyFont="1" applyBorder="1" applyAlignment="1">
      <alignment horizontal="left" vertical="center"/>
    </xf>
    <xf numFmtId="49" fontId="2" fillId="2" borderId="53" xfId="0" applyNumberFormat="1" applyFont="1" applyFill="1" applyBorder="1" applyAlignment="1" applyProtection="1">
      <alignment horizontal="center" vertical="center"/>
      <protection hidden="1"/>
    </xf>
    <xf numFmtId="0" fontId="30" fillId="0" borderId="35" xfId="24" applyFont="1" applyFill="1" applyBorder="1" applyAlignment="1">
      <alignment horizontal="center" vertical="top" wrapText="1"/>
    </xf>
    <xf numFmtId="0" fontId="30" fillId="0" borderId="44" xfId="24" applyFont="1" applyFill="1" applyBorder="1" applyAlignment="1">
      <alignment horizontal="center" vertical="top" wrapText="1"/>
    </xf>
    <xf numFmtId="0" fontId="30" fillId="0" borderId="36" xfId="24" applyFont="1" applyFill="1" applyBorder="1" applyAlignment="1">
      <alignment horizontal="center" vertical="top" wrapText="1"/>
    </xf>
    <xf numFmtId="0" fontId="28" fillId="6" borderId="35" xfId="9" applyFont="1" applyFill="1" applyBorder="1" applyAlignment="1">
      <alignment horizontal="center" vertical="center" wrapText="1"/>
    </xf>
    <xf numFmtId="0" fontId="28" fillId="6" borderId="44" xfId="9" applyFont="1" applyFill="1" applyBorder="1" applyAlignment="1">
      <alignment horizontal="center" vertical="center" wrapText="1"/>
    </xf>
    <xf numFmtId="0" fontId="28" fillId="6" borderId="47" xfId="9" applyFont="1" applyFill="1" applyBorder="1" applyAlignment="1">
      <alignment horizontal="center" vertical="center" wrapText="1"/>
    </xf>
    <xf numFmtId="0" fontId="29" fillId="7" borderId="35" xfId="9" applyFont="1" applyFill="1" applyBorder="1" applyAlignment="1">
      <alignment horizontal="center" vertical="center" wrapText="1"/>
    </xf>
    <xf numFmtId="0" fontId="29" fillId="7" borderId="44" xfId="9" applyFont="1" applyFill="1" applyBorder="1" applyAlignment="1">
      <alignment horizontal="center" vertical="center" wrapText="1"/>
    </xf>
    <xf numFmtId="0" fontId="29" fillId="7" borderId="47" xfId="9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6" fillId="7" borderId="44" xfId="0" applyFont="1" applyFill="1" applyBorder="1" applyAlignment="1">
      <alignment horizontal="left" vertical="top"/>
    </xf>
    <xf numFmtId="0" fontId="26" fillId="7" borderId="36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49" fontId="15" fillId="0" borderId="0" xfId="0" applyNumberFormat="1" applyFont="1" applyBorder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10" fontId="25" fillId="5" borderId="0" xfId="243" applyNumberFormat="1" applyFont="1" applyFill="1" applyAlignment="1">
      <alignment horizontal="center" vertical="center"/>
    </xf>
  </cellXfs>
  <cellStyles count="244">
    <cellStyle name="0,0_x000d__x000a_NA_x000d__x000a_" xfId="47"/>
    <cellStyle name="Data" xfId="48"/>
    <cellStyle name="Excel Built-in Normal" xfId="240"/>
    <cellStyle name="Excel Built-in Normal 1" xfId="241"/>
    <cellStyle name="Fixo" xfId="49"/>
    <cellStyle name="Moeda 2" xfId="8"/>
    <cellStyle name="Moeda 3" xfId="12"/>
    <cellStyle name="Moeda 4" xfId="39"/>
    <cellStyle name="Normal" xfId="0" builtinId="0"/>
    <cellStyle name="Normal 10" xfId="50"/>
    <cellStyle name="Normal 11" xfId="43"/>
    <cellStyle name="Normal 12" xfId="51"/>
    <cellStyle name="Normal 13" xfId="52"/>
    <cellStyle name="Normal 14" xfId="53"/>
    <cellStyle name="Normal 15" xfId="54"/>
    <cellStyle name="Normal 16" xfId="55"/>
    <cellStyle name="Normal 17" xfId="56"/>
    <cellStyle name="Normal 18" xfId="57"/>
    <cellStyle name="Normal 19" xfId="58"/>
    <cellStyle name="Normal 2" xfId="1"/>
    <cellStyle name="Normal 2 2" xfId="3"/>
    <cellStyle name="Normal 2 2 2" xfId="59"/>
    <cellStyle name="Normal 2 2 2 2" xfId="60"/>
    <cellStyle name="Normal 2 2 3" xfId="61"/>
    <cellStyle name="Normal 2 3" xfId="13"/>
    <cellStyle name="Normal 2 3 2" xfId="14"/>
    <cellStyle name="Normal 2 3 3" xfId="15"/>
    <cellStyle name="Normal 2 4" xfId="16"/>
    <cellStyle name="Normal 2 4 2" xfId="40"/>
    <cellStyle name="Normal 20" xfId="62"/>
    <cellStyle name="Normal 21" xfId="63"/>
    <cellStyle name="Normal 22" xfId="64"/>
    <cellStyle name="Normal 23" xfId="65"/>
    <cellStyle name="Normal 24" xfId="66"/>
    <cellStyle name="Normal 25" xfId="67"/>
    <cellStyle name="Normal 26" xfId="68"/>
    <cellStyle name="Normal 27" xfId="69"/>
    <cellStyle name="Normal 28" xfId="70"/>
    <cellStyle name="Normal 29" xfId="71"/>
    <cellStyle name="Normal 3" xfId="4"/>
    <cellStyle name="Normal 3 2" xfId="17"/>
    <cellStyle name="Normal 3 2 2" xfId="18"/>
    <cellStyle name="Normal 3 2 3" xfId="19"/>
    <cellStyle name="Normal 3 3" xfId="20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9"/>
    <cellStyle name="Normal 4 10" xfId="82"/>
    <cellStyle name="Normal 4 11" xfId="83"/>
    <cellStyle name="Normal 4 12" xfId="84"/>
    <cellStyle name="Normal 4 13" xfId="85"/>
    <cellStyle name="Normal 4 14" xfId="86"/>
    <cellStyle name="Normal 4 15" xfId="87"/>
    <cellStyle name="Normal 4 16" xfId="88"/>
    <cellStyle name="Normal 4 17" xfId="89"/>
    <cellStyle name="Normal 4 18" xfId="90"/>
    <cellStyle name="Normal 4 2" xfId="21"/>
    <cellStyle name="Normal 4 2 2" xfId="22"/>
    <cellStyle name="Normal 4 3" xfId="45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40" xfId="97"/>
    <cellStyle name="Normal 41" xfId="98"/>
    <cellStyle name="Normal 42" xfId="99"/>
    <cellStyle name="Normal 43" xfId="100"/>
    <cellStyle name="Normal 44" xfId="101"/>
    <cellStyle name="Normal 45" xfId="102"/>
    <cellStyle name="Normal 46" xfId="103"/>
    <cellStyle name="Normal 47" xfId="104"/>
    <cellStyle name="Normal 48" xfId="105"/>
    <cellStyle name="Normal 49" xfId="106"/>
    <cellStyle name="Normal 5" xfId="23"/>
    <cellStyle name="Normal 5 10" xfId="107"/>
    <cellStyle name="Normal 5 11" xfId="108"/>
    <cellStyle name="Normal 5 12" xfId="109"/>
    <cellStyle name="Normal 5 13" xfId="110"/>
    <cellStyle name="Normal 5 14" xfId="111"/>
    <cellStyle name="Normal 5 15" xfId="112"/>
    <cellStyle name="Normal 5 16" xfId="113"/>
    <cellStyle name="Normal 5 17" xfId="114"/>
    <cellStyle name="Normal 5 18" xfId="115"/>
    <cellStyle name="Normal 5 2" xfId="116"/>
    <cellStyle name="Normal 5 3" xfId="117"/>
    <cellStyle name="Normal 5 4" xfId="118"/>
    <cellStyle name="Normal 5 5" xfId="119"/>
    <cellStyle name="Normal 5 6" xfId="120"/>
    <cellStyle name="Normal 5 7" xfId="121"/>
    <cellStyle name="Normal 5 8" xfId="122"/>
    <cellStyle name="Normal 5 9" xfId="123"/>
    <cellStyle name="Normal 50" xfId="124"/>
    <cellStyle name="Normal 51" xfId="125"/>
    <cellStyle name="Normal 52" xfId="126"/>
    <cellStyle name="Normal 53" xfId="127"/>
    <cellStyle name="Normal 54" xfId="128"/>
    <cellStyle name="Normal 55" xfId="129"/>
    <cellStyle name="Normal 56" xfId="130"/>
    <cellStyle name="Normal 57" xfId="131"/>
    <cellStyle name="Normal 58" xfId="132"/>
    <cellStyle name="Normal 59" xfId="133"/>
    <cellStyle name="Normal 6" xfId="24"/>
    <cellStyle name="Normal 60" xfId="134"/>
    <cellStyle name="Normal 61" xfId="135"/>
    <cellStyle name="Normal 62" xfId="136"/>
    <cellStyle name="Normal 63" xfId="137"/>
    <cellStyle name="Normal 64" xfId="138"/>
    <cellStyle name="Normal 65" xfId="139"/>
    <cellStyle name="Normal 66" xfId="140"/>
    <cellStyle name="Normal 67" xfId="141"/>
    <cellStyle name="Normal 68" xfId="142"/>
    <cellStyle name="Normal 69" xfId="143"/>
    <cellStyle name="Normal 7" xfId="25"/>
    <cellStyle name="Normal 70" xfId="144"/>
    <cellStyle name="Normal 71" xfId="145"/>
    <cellStyle name="Normal 72" xfId="146"/>
    <cellStyle name="Normal 73" xfId="147"/>
    <cellStyle name="Normal 74" xfId="148"/>
    <cellStyle name="Normal 75" xfId="149"/>
    <cellStyle name="Normal 76" xfId="150"/>
    <cellStyle name="Normal 77" xfId="151"/>
    <cellStyle name="Normal 78" xfId="152"/>
    <cellStyle name="Normal 79" xfId="153"/>
    <cellStyle name="Normal 8" xfId="10"/>
    <cellStyle name="Normal 80" xfId="154"/>
    <cellStyle name="Normal 81" xfId="155"/>
    <cellStyle name="Normal 82" xfId="156"/>
    <cellStyle name="Normal 9" xfId="41"/>
    <cellStyle name="Percentual" xfId="157"/>
    <cellStyle name="Ponto" xfId="158"/>
    <cellStyle name="Porcentagem" xfId="243" builtinId="5"/>
    <cellStyle name="Porcentagem 2" xfId="5"/>
    <cellStyle name="Porcentagem 2 2" xfId="26"/>
    <cellStyle name="Porcentagem 2 2 2" xfId="27"/>
    <cellStyle name="Porcentagem 3" xfId="28"/>
    <cellStyle name="Porcentagem 3 2" xfId="159"/>
    <cellStyle name="Porcentagem 4" xfId="29"/>
    <cellStyle name="Porcentagem 5" xfId="30"/>
    <cellStyle name="Porcentagem 6" xfId="11"/>
    <cellStyle name="Porcentagem 7" xfId="42"/>
    <cellStyle name="Porcentagem 8" xfId="44"/>
    <cellStyle name="Porcentagem 9" xfId="239"/>
    <cellStyle name="Separador de milhares 10" xfId="160"/>
    <cellStyle name="Separador de milhares 10 2" xfId="161"/>
    <cellStyle name="Separador de milhares 11" xfId="162"/>
    <cellStyle name="Separador de milhares 11 2" xfId="163"/>
    <cellStyle name="Separador de milhares 12" xfId="164"/>
    <cellStyle name="Separador de milhares 13" xfId="165"/>
    <cellStyle name="Separador de milhares 14" xfId="166"/>
    <cellStyle name="Separador de milhares 15" xfId="167"/>
    <cellStyle name="Separador de milhares 16" xfId="168"/>
    <cellStyle name="Separador de milhares 17" xfId="169"/>
    <cellStyle name="Separador de milhares 18" xfId="170"/>
    <cellStyle name="Separador de milhares 19" xfId="171"/>
    <cellStyle name="Separador de milhares 2" xfId="6"/>
    <cellStyle name="Separador de milhares 2 2" xfId="31"/>
    <cellStyle name="Separador de milhares 2 2 2" xfId="32"/>
    <cellStyle name="Separador de milhares 20" xfId="172"/>
    <cellStyle name="Separador de milhares 21" xfId="173"/>
    <cellStyle name="Separador de milhares 22" xfId="174"/>
    <cellStyle name="Separador de milhares 23" xfId="175"/>
    <cellStyle name="Separador de milhares 24" xfId="176"/>
    <cellStyle name="Separador de milhares 25" xfId="177"/>
    <cellStyle name="Separador de milhares 26" xfId="178"/>
    <cellStyle name="Separador de milhares 27" xfId="179"/>
    <cellStyle name="Separador de milhares 28" xfId="180"/>
    <cellStyle name="Separador de milhares 29" xfId="181"/>
    <cellStyle name="Separador de milhares 3" xfId="2"/>
    <cellStyle name="Separador de milhares 3 2" xfId="33"/>
    <cellStyle name="Separador de milhares 30" xfId="182"/>
    <cellStyle name="Separador de milhares 31" xfId="183"/>
    <cellStyle name="Separador de milhares 32" xfId="184"/>
    <cellStyle name="Separador de milhares 33" xfId="185"/>
    <cellStyle name="Separador de milhares 34" xfId="186"/>
    <cellStyle name="Separador de milhares 35" xfId="187"/>
    <cellStyle name="Separador de milhares 36" xfId="188"/>
    <cellStyle name="Separador de milhares 37" xfId="189"/>
    <cellStyle name="Separador de milhares 38" xfId="190"/>
    <cellStyle name="Separador de milhares 39" xfId="191"/>
    <cellStyle name="Separador de milhares 4" xfId="34"/>
    <cellStyle name="Separador de milhares 4 2" xfId="35"/>
    <cellStyle name="Separador de milhares 4 2 2" xfId="192"/>
    <cellStyle name="Separador de milhares 4 3" xfId="193"/>
    <cellStyle name="Separador de milhares 40" xfId="194"/>
    <cellStyle name="Separador de milhares 41" xfId="195"/>
    <cellStyle name="Separador de milhares 42" xfId="196"/>
    <cellStyle name="Separador de milhares 43" xfId="197"/>
    <cellStyle name="Separador de milhares 44" xfId="198"/>
    <cellStyle name="Separador de milhares 45" xfId="199"/>
    <cellStyle name="Separador de milhares 46" xfId="200"/>
    <cellStyle name="Separador de milhares 47" xfId="201"/>
    <cellStyle name="Separador de milhares 48" xfId="202"/>
    <cellStyle name="Separador de milhares 49" xfId="203"/>
    <cellStyle name="Separador de milhares 5" xfId="204"/>
    <cellStyle name="Separador de milhares 5 2" xfId="205"/>
    <cellStyle name="Separador de milhares 50" xfId="206"/>
    <cellStyle name="Separador de milhares 51" xfId="207"/>
    <cellStyle name="Separador de milhares 52" xfId="208"/>
    <cellStyle name="Separador de milhares 53" xfId="209"/>
    <cellStyle name="Separador de milhares 54" xfId="210"/>
    <cellStyle name="Separador de milhares 55" xfId="211"/>
    <cellStyle name="Separador de milhares 56" xfId="212"/>
    <cellStyle name="Separador de milhares 57" xfId="213"/>
    <cellStyle name="Separador de milhares 58" xfId="214"/>
    <cellStyle name="Separador de milhares 59" xfId="215"/>
    <cellStyle name="Separador de milhares 6" xfId="216"/>
    <cellStyle name="Separador de milhares 60" xfId="217"/>
    <cellStyle name="Separador de milhares 61" xfId="218"/>
    <cellStyle name="Separador de milhares 62" xfId="219"/>
    <cellStyle name="Separador de milhares 63" xfId="220"/>
    <cellStyle name="Separador de milhares 64" xfId="221"/>
    <cellStyle name="Separador de milhares 65" xfId="222"/>
    <cellStyle name="Separador de milhares 66" xfId="223"/>
    <cellStyle name="Separador de milhares 67" xfId="224"/>
    <cellStyle name="Separador de milhares 68" xfId="225"/>
    <cellStyle name="Separador de milhares 69" xfId="226"/>
    <cellStyle name="Separador de milhares 7" xfId="227"/>
    <cellStyle name="Separador de milhares 70" xfId="228"/>
    <cellStyle name="Separador de milhares 71" xfId="229"/>
    <cellStyle name="Separador de milhares 72" xfId="230"/>
    <cellStyle name="Separador de milhares 73" xfId="231"/>
    <cellStyle name="Separador de milhares 8" xfId="232"/>
    <cellStyle name="Separador de milhares 9" xfId="233"/>
    <cellStyle name="Separador de milhares 9 2" xfId="234"/>
    <cellStyle name="TableStyleLight1" xfId="235"/>
    <cellStyle name="Título 1 1" xfId="236"/>
    <cellStyle name="Titulo1" xfId="237"/>
    <cellStyle name="Titulo2" xfId="238"/>
    <cellStyle name="Vírgula 2" xfId="7"/>
    <cellStyle name="Vírgula 2 2" xfId="36"/>
    <cellStyle name="Vírgula 2 3" xfId="46"/>
    <cellStyle name="Vírgula 3" xfId="37"/>
    <cellStyle name="Vírgula 3 2" xfId="38"/>
    <cellStyle name="Vírgula 4" xfId="2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31</xdr:row>
      <xdr:rowOff>57150</xdr:rowOff>
    </xdr:from>
    <xdr:ext cx="390620" cy="563231"/>
    <xdr:sp macro="" textlink="">
      <xdr:nvSpPr>
        <xdr:cNvPr id="2" name="CaixaDeTexto 1"/>
        <xdr:cNvSpPr txBox="1"/>
      </xdr:nvSpPr>
      <xdr:spPr>
        <a:xfrm>
          <a:off x="2076450" y="8362950"/>
          <a:ext cx="390620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{[</a:t>
          </a:r>
        </a:p>
      </xdr:txBody>
    </xdr:sp>
    <xdr:clientData/>
  </xdr:oneCellAnchor>
  <xdr:oneCellAnchor>
    <xdr:from>
      <xdr:col>5</xdr:col>
      <xdr:colOff>323849</xdr:colOff>
      <xdr:row>31</xdr:row>
      <xdr:rowOff>47626</xdr:rowOff>
    </xdr:from>
    <xdr:ext cx="390525" cy="563231"/>
    <xdr:sp macro="" textlink="">
      <xdr:nvSpPr>
        <xdr:cNvPr id="3" name="CaixaDeTexto 2"/>
        <xdr:cNvSpPr txBox="1"/>
      </xdr:nvSpPr>
      <xdr:spPr>
        <a:xfrm>
          <a:off x="3790949" y="8353426"/>
          <a:ext cx="390525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]</a:t>
          </a:r>
        </a:p>
      </xdr:txBody>
    </xdr:sp>
    <xdr:clientData/>
  </xdr:oneCellAnchor>
  <xdr:oneCellAnchor>
    <xdr:from>
      <xdr:col>6</xdr:col>
      <xdr:colOff>66675</xdr:colOff>
      <xdr:row>31</xdr:row>
      <xdr:rowOff>66675</xdr:rowOff>
    </xdr:from>
    <xdr:ext cx="297069" cy="563231"/>
    <xdr:sp macro="" textlink="">
      <xdr:nvSpPr>
        <xdr:cNvPr id="4" name="CaixaDeTexto 3"/>
        <xdr:cNvSpPr txBox="1"/>
      </xdr:nvSpPr>
      <xdr:spPr>
        <a:xfrm>
          <a:off x="4143375" y="8372475"/>
          <a:ext cx="297069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}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hsilva\Downloads\FINAL-PLAN&#205;LHA-OR&#199;AMENT&#193;RIA-CAL&#199;ADAS-QD-02-E-PRA&#199;A-A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TEM DE + RELEVÂNCIA"/>
      <sheetName val="CURVA ABC"/>
      <sheetName val="Planilha Estimativa"/>
      <sheetName val="Plan2"/>
      <sheetName val="Plan3"/>
      <sheetName val="Cronog. Físico-Financeiro"/>
      <sheetName val="SINAPI - ENC. SOCIAIS."/>
      <sheetName val="Cálculo do BDI"/>
    </sheetNames>
    <sheetDataSet>
      <sheetData sheetId="0"/>
      <sheetData sheetId="1"/>
      <sheetData sheetId="2"/>
      <sheetData sheetId="3">
        <row r="4">
          <cell r="B4">
            <v>0</v>
          </cell>
        </row>
        <row r="5">
          <cell r="B5">
            <v>0</v>
          </cell>
          <cell r="C5">
            <v>0</v>
          </cell>
          <cell r="E5">
            <v>0</v>
          </cell>
          <cell r="F5">
            <v>0</v>
          </cell>
        </row>
        <row r="7">
          <cell r="B7" t="str">
            <v>131.000.334/2017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10" sqref="H10"/>
    </sheetView>
  </sheetViews>
  <sheetFormatPr defaultRowHeight="15" x14ac:dyDescent="0.25"/>
  <cols>
    <col min="2" max="2" width="104.42578125" customWidth="1"/>
    <col min="4" max="4" width="11.42578125" style="67" customWidth="1"/>
    <col min="5" max="5" width="16.42578125" style="79" customWidth="1"/>
    <col min="6" max="6" width="17.5703125" style="67" customWidth="1"/>
    <col min="7" max="7" width="11.42578125" customWidth="1"/>
  </cols>
  <sheetData>
    <row r="1" spans="1:9" x14ac:dyDescent="0.25">
      <c r="A1" s="124" t="s">
        <v>0</v>
      </c>
      <c r="B1" s="125"/>
      <c r="C1" s="125"/>
      <c r="D1" s="125"/>
      <c r="E1" s="125"/>
      <c r="F1" s="125"/>
      <c r="G1" s="126"/>
    </row>
    <row r="2" spans="1:9" ht="15.75" thickBot="1" x14ac:dyDescent="0.3">
      <c r="A2" s="127"/>
      <c r="B2" s="128"/>
      <c r="C2" s="128"/>
      <c r="D2" s="128"/>
      <c r="E2" s="128"/>
      <c r="F2" s="128"/>
      <c r="G2" s="129"/>
    </row>
    <row r="3" spans="1:9" ht="15" customHeight="1" thickBot="1" x14ac:dyDescent="0.3">
      <c r="A3" s="115" t="s">
        <v>97</v>
      </c>
      <c r="B3" s="116"/>
      <c r="C3" s="116"/>
      <c r="D3" s="116"/>
      <c r="E3" s="116"/>
      <c r="F3" s="116"/>
      <c r="G3" s="117"/>
      <c r="H3" s="106"/>
      <c r="I3" s="106"/>
    </row>
    <row r="4" spans="1:9" x14ac:dyDescent="0.25">
      <c r="A4" s="130" t="s">
        <v>4</v>
      </c>
      <c r="B4" s="131"/>
      <c r="C4" s="131"/>
      <c r="D4" s="131"/>
      <c r="E4" s="131"/>
      <c r="F4" s="131"/>
      <c r="G4" s="132"/>
    </row>
    <row r="5" spans="1:9" x14ac:dyDescent="0.25">
      <c r="A5" s="130" t="s">
        <v>3</v>
      </c>
      <c r="B5" s="131"/>
      <c r="C5" s="131"/>
      <c r="D5" s="131"/>
      <c r="E5" s="131"/>
      <c r="F5" s="131"/>
      <c r="G5" s="132"/>
    </row>
    <row r="6" spans="1:9" x14ac:dyDescent="0.25">
      <c r="A6" s="136" t="s">
        <v>1</v>
      </c>
      <c r="B6" s="137"/>
      <c r="C6" s="137"/>
      <c r="D6" s="137"/>
      <c r="E6" s="137"/>
      <c r="F6" s="137"/>
      <c r="G6" s="138"/>
    </row>
    <row r="7" spans="1:9" ht="15.75" thickBot="1" x14ac:dyDescent="0.3">
      <c r="A7" s="133" t="s">
        <v>2</v>
      </c>
      <c r="B7" s="134"/>
      <c r="C7" s="134"/>
      <c r="D7" s="134"/>
      <c r="E7" s="134"/>
      <c r="F7" s="134"/>
      <c r="G7" s="135"/>
    </row>
    <row r="8" spans="1:9" ht="33.75" thickBot="1" x14ac:dyDescent="0.3">
      <c r="A8" s="82" t="s">
        <v>11</v>
      </c>
      <c r="B8" s="83" t="s">
        <v>12</v>
      </c>
      <c r="C8" s="83" t="s">
        <v>13</v>
      </c>
      <c r="D8" s="84" t="s">
        <v>56</v>
      </c>
      <c r="E8" s="84" t="s">
        <v>77</v>
      </c>
      <c r="F8" s="84" t="s">
        <v>78</v>
      </c>
      <c r="G8" s="85" t="s">
        <v>72</v>
      </c>
    </row>
    <row r="9" spans="1:9" ht="17.25" thickBot="1" x14ac:dyDescent="0.3">
      <c r="A9" s="104">
        <v>1</v>
      </c>
      <c r="B9" s="139"/>
      <c r="C9" s="139"/>
      <c r="D9" s="139"/>
      <c r="E9" s="139"/>
      <c r="F9" s="140"/>
      <c r="G9" s="80"/>
    </row>
    <row r="10" spans="1:9" ht="16.5" x14ac:dyDescent="0.25">
      <c r="A10" s="88" t="s">
        <v>79</v>
      </c>
      <c r="B10" s="73" t="s">
        <v>9</v>
      </c>
      <c r="C10" s="6" t="s">
        <v>7</v>
      </c>
      <c r="D10" s="74">
        <v>1</v>
      </c>
      <c r="E10" s="76"/>
      <c r="F10" s="75"/>
      <c r="G10" s="89"/>
    </row>
    <row r="11" spans="1:9" ht="16.5" x14ac:dyDescent="0.3">
      <c r="A11" s="90" t="s">
        <v>81</v>
      </c>
      <c r="B11" s="8" t="s">
        <v>76</v>
      </c>
      <c r="C11" s="1" t="s">
        <v>8</v>
      </c>
      <c r="D11" s="69">
        <v>2</v>
      </c>
      <c r="E11" s="77"/>
      <c r="F11" s="72"/>
      <c r="G11" s="91"/>
    </row>
    <row r="12" spans="1:9" ht="16.5" x14ac:dyDescent="0.3">
      <c r="A12" s="90" t="s">
        <v>82</v>
      </c>
      <c r="B12" s="5" t="s">
        <v>58</v>
      </c>
      <c r="C12" s="1" t="s">
        <v>70</v>
      </c>
      <c r="D12" s="69">
        <v>1</v>
      </c>
      <c r="E12" s="77"/>
      <c r="F12" s="72"/>
      <c r="G12" s="91"/>
    </row>
    <row r="13" spans="1:9" ht="16.5" x14ac:dyDescent="0.3">
      <c r="A13" s="90" t="s">
        <v>83</v>
      </c>
      <c r="B13" s="5" t="s">
        <v>59</v>
      </c>
      <c r="C13" s="1" t="s">
        <v>10</v>
      </c>
      <c r="D13" s="69">
        <v>100</v>
      </c>
      <c r="E13" s="77"/>
      <c r="F13" s="72"/>
      <c r="G13" s="91"/>
    </row>
    <row r="14" spans="1:9" ht="33" x14ac:dyDescent="0.25">
      <c r="A14" s="90" t="s">
        <v>84</v>
      </c>
      <c r="B14" s="7" t="s">
        <v>60</v>
      </c>
      <c r="C14" s="1" t="s">
        <v>8</v>
      </c>
      <c r="D14" s="69">
        <v>1</v>
      </c>
      <c r="E14" s="77"/>
      <c r="F14" s="72"/>
      <c r="G14" s="91"/>
    </row>
    <row r="15" spans="1:9" ht="16.5" x14ac:dyDescent="0.25">
      <c r="A15" s="90" t="s">
        <v>85</v>
      </c>
      <c r="B15" s="7" t="s">
        <v>52</v>
      </c>
      <c r="C15" s="65" t="s">
        <v>53</v>
      </c>
      <c r="D15" s="66">
        <v>1</v>
      </c>
      <c r="E15" s="77"/>
      <c r="F15" s="72"/>
      <c r="G15" s="91"/>
    </row>
    <row r="16" spans="1:9" ht="33" x14ac:dyDescent="0.25">
      <c r="A16" s="90" t="s">
        <v>86</v>
      </c>
      <c r="B16" s="7" t="s">
        <v>61</v>
      </c>
      <c r="C16" s="1" t="s">
        <v>71</v>
      </c>
      <c r="D16" s="69">
        <v>160</v>
      </c>
      <c r="E16" s="69"/>
      <c r="F16" s="92"/>
      <c r="G16" s="93"/>
      <c r="I16" s="71" t="s">
        <v>57</v>
      </c>
    </row>
    <row r="17" spans="1:7" ht="16.5" x14ac:dyDescent="0.25">
      <c r="A17" s="90" t="s">
        <v>87</v>
      </c>
      <c r="B17" s="7" t="s">
        <v>62</v>
      </c>
      <c r="C17" s="1" t="s">
        <v>71</v>
      </c>
      <c r="D17" s="69">
        <v>320</v>
      </c>
      <c r="E17" s="69"/>
      <c r="F17" s="72"/>
      <c r="G17" s="91"/>
    </row>
    <row r="18" spans="1:7" ht="24.75" thickBot="1" x14ac:dyDescent="0.3">
      <c r="A18" s="90" t="s">
        <v>88</v>
      </c>
      <c r="B18" s="64" t="s">
        <v>54</v>
      </c>
      <c r="C18" s="1" t="s">
        <v>53</v>
      </c>
      <c r="D18" s="66">
        <v>1</v>
      </c>
      <c r="E18" s="77"/>
      <c r="F18" s="72"/>
      <c r="G18" s="94"/>
    </row>
    <row r="19" spans="1:7" ht="17.25" thickBot="1" x14ac:dyDescent="0.3">
      <c r="A19" s="105">
        <v>2</v>
      </c>
      <c r="B19" s="102"/>
      <c r="C19" s="102"/>
      <c r="D19" s="102"/>
      <c r="E19" s="102"/>
      <c r="F19" s="103"/>
      <c r="G19" s="81"/>
    </row>
    <row r="20" spans="1:7" ht="16.5" x14ac:dyDescent="0.25">
      <c r="A20" s="107" t="s">
        <v>89</v>
      </c>
      <c r="B20" s="108" t="s">
        <v>55</v>
      </c>
      <c r="C20" s="109" t="s">
        <v>7</v>
      </c>
      <c r="D20" s="110">
        <v>55</v>
      </c>
      <c r="E20" s="111"/>
      <c r="F20" s="112"/>
      <c r="G20" s="113"/>
    </row>
    <row r="21" spans="1:7" ht="16.5" x14ac:dyDescent="0.3">
      <c r="A21" s="95" t="s">
        <v>80</v>
      </c>
      <c r="B21" s="5" t="s">
        <v>64</v>
      </c>
      <c r="C21" s="1" t="s">
        <v>69</v>
      </c>
      <c r="D21" s="70">
        <v>40</v>
      </c>
      <c r="E21" s="78"/>
      <c r="F21" s="68"/>
      <c r="G21" s="96"/>
    </row>
    <row r="22" spans="1:7" ht="16.5" x14ac:dyDescent="0.3">
      <c r="A22" s="95" t="s">
        <v>90</v>
      </c>
      <c r="B22" s="5" t="s">
        <v>63</v>
      </c>
      <c r="C22" s="1" t="s">
        <v>69</v>
      </c>
      <c r="D22" s="70">
        <v>30</v>
      </c>
      <c r="E22" s="78"/>
      <c r="F22" s="68"/>
      <c r="G22" s="96"/>
    </row>
    <row r="23" spans="1:7" ht="16.5" x14ac:dyDescent="0.3">
      <c r="A23" s="95" t="s">
        <v>91</v>
      </c>
      <c r="B23" s="5" t="s">
        <v>68</v>
      </c>
      <c r="C23" s="3" t="s">
        <v>70</v>
      </c>
      <c r="D23" s="70">
        <v>800</v>
      </c>
      <c r="E23" s="78"/>
      <c r="F23" s="68"/>
      <c r="G23" s="96"/>
    </row>
    <row r="24" spans="1:7" ht="16.5" x14ac:dyDescent="0.3">
      <c r="A24" s="95" t="s">
        <v>92</v>
      </c>
      <c r="B24" s="5" t="s">
        <v>65</v>
      </c>
      <c r="C24" s="1" t="s">
        <v>69</v>
      </c>
      <c r="D24" s="70">
        <v>70</v>
      </c>
      <c r="E24" s="78"/>
      <c r="F24" s="68"/>
      <c r="G24" s="96"/>
    </row>
    <row r="25" spans="1:7" ht="16.5" x14ac:dyDescent="0.3">
      <c r="A25" s="95" t="s">
        <v>93</v>
      </c>
      <c r="B25" s="2" t="s">
        <v>5</v>
      </c>
      <c r="C25" s="3" t="s">
        <v>70</v>
      </c>
      <c r="D25" s="70">
        <v>300</v>
      </c>
      <c r="E25" s="78"/>
      <c r="F25" s="68"/>
      <c r="G25" s="96"/>
    </row>
    <row r="26" spans="1:7" ht="33" x14ac:dyDescent="0.3">
      <c r="A26" s="95" t="s">
        <v>94</v>
      </c>
      <c r="B26" s="2" t="s">
        <v>6</v>
      </c>
      <c r="C26" s="3" t="s">
        <v>7</v>
      </c>
      <c r="D26" s="70">
        <v>22</v>
      </c>
      <c r="E26" s="78"/>
      <c r="F26" s="68"/>
      <c r="G26" s="96"/>
    </row>
    <row r="27" spans="1:7" ht="33" x14ac:dyDescent="0.25">
      <c r="A27" s="95" t="s">
        <v>95</v>
      </c>
      <c r="B27" s="4" t="s">
        <v>66</v>
      </c>
      <c r="C27" s="1" t="s">
        <v>70</v>
      </c>
      <c r="D27" s="70">
        <v>500</v>
      </c>
      <c r="E27" s="78"/>
      <c r="F27" s="68"/>
      <c r="G27" s="96"/>
    </row>
    <row r="28" spans="1:7" ht="16.5" x14ac:dyDescent="0.3">
      <c r="A28" s="95" t="s">
        <v>96</v>
      </c>
      <c r="B28" s="5" t="s">
        <v>67</v>
      </c>
      <c r="C28" s="1" t="s">
        <v>70</v>
      </c>
      <c r="D28" s="70">
        <v>800</v>
      </c>
      <c r="E28" s="78"/>
      <c r="F28" s="68"/>
      <c r="G28" s="96"/>
    </row>
    <row r="29" spans="1:7" ht="15.75" thickBot="1" x14ac:dyDescent="0.3">
      <c r="A29" s="114"/>
      <c r="B29" s="97"/>
      <c r="C29" s="97"/>
      <c r="D29" s="98"/>
      <c r="E29" s="99"/>
      <c r="F29" s="100"/>
      <c r="G29" s="101"/>
    </row>
    <row r="30" spans="1:7" ht="15.75" thickBot="1" x14ac:dyDescent="0.3"/>
    <row r="31" spans="1:7" ht="19.5" thickBot="1" x14ac:dyDescent="0.3">
      <c r="A31" s="118" t="s">
        <v>73</v>
      </c>
      <c r="B31" s="119"/>
      <c r="C31" s="119"/>
      <c r="D31" s="119"/>
      <c r="E31" s="119"/>
      <c r="F31" s="120"/>
      <c r="G31" s="86"/>
    </row>
    <row r="32" spans="1:7" ht="16.5" thickBot="1" x14ac:dyDescent="0.3">
      <c r="A32" s="121" t="s">
        <v>75</v>
      </c>
      <c r="B32" s="122"/>
      <c r="C32" s="122"/>
      <c r="D32" s="122"/>
      <c r="E32" s="122"/>
      <c r="F32" s="123"/>
      <c r="G32" s="87"/>
    </row>
    <row r="33" spans="1:7" ht="19.5" thickBot="1" x14ac:dyDescent="0.3">
      <c r="A33" s="118" t="s">
        <v>74</v>
      </c>
      <c r="B33" s="119"/>
      <c r="C33" s="119"/>
      <c r="D33" s="119"/>
      <c r="E33" s="119"/>
      <c r="F33" s="120"/>
      <c r="G33" s="86"/>
    </row>
  </sheetData>
  <mergeCells count="10">
    <mergeCell ref="A3:G3"/>
    <mergeCell ref="A31:F31"/>
    <mergeCell ref="A32:F32"/>
    <mergeCell ref="A33:F33"/>
    <mergeCell ref="A1:G2"/>
    <mergeCell ref="A4:G4"/>
    <mergeCell ref="A7:G7"/>
    <mergeCell ref="A5:G5"/>
    <mergeCell ref="A6:G6"/>
    <mergeCell ref="B9:F9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10" workbookViewId="0">
      <selection activeCell="J35" sqref="J35"/>
    </sheetView>
  </sheetViews>
  <sheetFormatPr defaultRowHeight="15" x14ac:dyDescent="0.25"/>
  <sheetData>
    <row r="3" spans="1:7" ht="33" x14ac:dyDescent="0.25">
      <c r="A3" s="9" t="s">
        <v>14</v>
      </c>
      <c r="B3" s="10">
        <f>'[1]Planilha Estimativa'!B4</f>
        <v>0</v>
      </c>
      <c r="C3" s="11"/>
      <c r="D3" s="12"/>
      <c r="E3" s="10"/>
      <c r="F3" s="13"/>
      <c r="G3" s="14"/>
    </row>
    <row r="4" spans="1:7" ht="16.5" x14ac:dyDescent="0.25">
      <c r="A4" s="15" t="s">
        <v>15</v>
      </c>
      <c r="B4" s="141">
        <f>'[1]Planilha Estimativa'!B5:F5</f>
        <v>0</v>
      </c>
      <c r="C4" s="141"/>
      <c r="D4" s="141"/>
      <c r="E4" s="141"/>
      <c r="F4" s="141"/>
      <c r="G4" s="141"/>
    </row>
    <row r="5" spans="1:7" ht="16.5" x14ac:dyDescent="0.25">
      <c r="A5" s="15" t="s">
        <v>16</v>
      </c>
      <c r="B5" s="16" t="str">
        <f>'[1]Planilha Estimativa'!B7</f>
        <v>131.000.334/2017</v>
      </c>
      <c r="C5" s="17"/>
      <c r="D5" s="18"/>
      <c r="E5" s="17"/>
      <c r="F5" s="19"/>
    </row>
    <row r="6" spans="1:7" x14ac:dyDescent="0.25">
      <c r="B6" s="20"/>
    </row>
    <row r="7" spans="1:7" ht="20.25" x14ac:dyDescent="0.25">
      <c r="B7" s="142" t="s">
        <v>17</v>
      </c>
      <c r="C7" s="142"/>
      <c r="D7" s="142"/>
      <c r="E7" s="142"/>
      <c r="F7" s="142"/>
      <c r="G7" s="142"/>
    </row>
    <row r="8" spans="1:7" x14ac:dyDescent="0.25">
      <c r="B8" s="21"/>
      <c r="C8" s="21"/>
      <c r="D8" s="21"/>
      <c r="E8" s="21"/>
      <c r="F8" s="21"/>
      <c r="G8" s="22"/>
    </row>
    <row r="9" spans="1:7" x14ac:dyDescent="0.25">
      <c r="B9" s="23" t="s">
        <v>18</v>
      </c>
      <c r="C9" s="23" t="s">
        <v>19</v>
      </c>
      <c r="D9" s="23"/>
      <c r="E9" s="23"/>
      <c r="F9" s="23"/>
      <c r="G9" s="24" t="s">
        <v>20</v>
      </c>
    </row>
    <row r="10" spans="1:7" ht="16.5" x14ac:dyDescent="0.25">
      <c r="B10" s="25"/>
      <c r="C10" s="25"/>
      <c r="D10" s="25"/>
      <c r="E10" s="25"/>
      <c r="F10" s="25"/>
      <c r="G10" s="26"/>
    </row>
    <row r="11" spans="1:7" x14ac:dyDescent="0.25">
      <c r="B11" s="27" t="s">
        <v>21</v>
      </c>
      <c r="C11" s="28" t="s">
        <v>22</v>
      </c>
      <c r="D11" s="29"/>
      <c r="E11" s="30"/>
      <c r="F11" s="29"/>
      <c r="G11" s="31"/>
    </row>
    <row r="12" spans="1:7" x14ac:dyDescent="0.25">
      <c r="B12" s="32" t="s">
        <v>23</v>
      </c>
      <c r="C12" s="33" t="s">
        <v>24</v>
      </c>
      <c r="D12" s="34"/>
      <c r="E12" s="35"/>
      <c r="F12" s="33"/>
      <c r="G12" s="36"/>
    </row>
    <row r="13" spans="1:7" x14ac:dyDescent="0.25">
      <c r="B13" s="32" t="s">
        <v>25</v>
      </c>
      <c r="C13" s="33" t="s">
        <v>26</v>
      </c>
      <c r="D13" s="34"/>
      <c r="E13" s="35"/>
      <c r="F13" s="33"/>
      <c r="G13" s="36"/>
    </row>
    <row r="14" spans="1:7" x14ac:dyDescent="0.25">
      <c r="B14" s="32" t="s">
        <v>27</v>
      </c>
      <c r="C14" s="33" t="s">
        <v>28</v>
      </c>
      <c r="D14" s="34"/>
      <c r="E14" s="35"/>
      <c r="F14" s="33"/>
      <c r="G14" s="36"/>
    </row>
    <row r="15" spans="1:7" x14ac:dyDescent="0.25">
      <c r="B15" s="32" t="s">
        <v>29</v>
      </c>
      <c r="C15" s="33" t="s">
        <v>30</v>
      </c>
      <c r="D15" s="34"/>
      <c r="E15" s="35"/>
      <c r="F15" s="33"/>
      <c r="G15" s="36"/>
    </row>
    <row r="16" spans="1:7" x14ac:dyDescent="0.25">
      <c r="B16" s="37"/>
      <c r="C16" s="38"/>
      <c r="D16" s="39"/>
      <c r="E16" s="40" t="s">
        <v>31</v>
      </c>
      <c r="F16" s="41"/>
      <c r="G16" s="42">
        <f>SUM(G11:G15)</f>
        <v>0</v>
      </c>
    </row>
    <row r="17" spans="2:7" ht="16.5" x14ac:dyDescent="0.25">
      <c r="B17" s="32"/>
      <c r="C17" s="33"/>
      <c r="D17" s="34"/>
      <c r="E17" s="35"/>
      <c r="F17" s="33"/>
      <c r="G17" s="43"/>
    </row>
    <row r="18" spans="2:7" x14ac:dyDescent="0.25">
      <c r="B18" s="44" t="s">
        <v>32</v>
      </c>
      <c r="C18" s="45" t="s">
        <v>33</v>
      </c>
      <c r="D18" s="46"/>
      <c r="E18" s="47"/>
      <c r="F18" s="45"/>
      <c r="G18" s="48"/>
    </row>
    <row r="19" spans="2:7" x14ac:dyDescent="0.25">
      <c r="B19" s="32" t="s">
        <v>34</v>
      </c>
      <c r="C19" s="33" t="s">
        <v>35</v>
      </c>
      <c r="D19" s="34"/>
      <c r="E19" s="35"/>
      <c r="F19" s="33"/>
      <c r="G19" s="36"/>
    </row>
    <row r="20" spans="2:7" x14ac:dyDescent="0.25">
      <c r="B20" s="37"/>
      <c r="C20" s="38"/>
      <c r="D20" s="39"/>
      <c r="E20" s="40" t="s">
        <v>36</v>
      </c>
      <c r="F20" s="41"/>
      <c r="G20" s="42">
        <f>SUM(G18:G19)</f>
        <v>0</v>
      </c>
    </row>
    <row r="21" spans="2:7" ht="16.5" x14ac:dyDescent="0.25">
      <c r="B21" s="32"/>
      <c r="C21" s="33"/>
      <c r="D21" s="34"/>
      <c r="E21" s="35"/>
      <c r="F21" s="33"/>
      <c r="G21" s="43"/>
    </row>
    <row r="22" spans="2:7" x14ac:dyDescent="0.25">
      <c r="B22" s="44" t="s">
        <v>37</v>
      </c>
      <c r="C22" s="45" t="s">
        <v>38</v>
      </c>
      <c r="D22" s="46"/>
      <c r="E22" s="47"/>
      <c r="F22" s="45"/>
      <c r="G22" s="48"/>
    </row>
    <row r="23" spans="2:7" x14ac:dyDescent="0.25">
      <c r="B23" s="32" t="s">
        <v>39</v>
      </c>
      <c r="C23" s="33" t="s">
        <v>40</v>
      </c>
      <c r="D23" s="34"/>
      <c r="E23" s="35"/>
      <c r="F23" s="33"/>
      <c r="G23" s="36"/>
    </row>
    <row r="24" spans="2:7" x14ac:dyDescent="0.25">
      <c r="B24" s="32" t="s">
        <v>41</v>
      </c>
      <c r="C24" s="33" t="s">
        <v>42</v>
      </c>
      <c r="D24" s="34"/>
      <c r="E24" s="35"/>
      <c r="F24" s="33"/>
      <c r="G24" s="36"/>
    </row>
    <row r="25" spans="2:7" x14ac:dyDescent="0.25">
      <c r="B25" s="32" t="s">
        <v>43</v>
      </c>
      <c r="C25" s="33" t="s">
        <v>44</v>
      </c>
      <c r="D25" s="34"/>
      <c r="E25" s="35"/>
      <c r="F25" s="33"/>
      <c r="G25" s="36"/>
    </row>
    <row r="26" spans="2:7" x14ac:dyDescent="0.25">
      <c r="B26" s="49"/>
      <c r="C26" s="50" t="s">
        <v>45</v>
      </c>
      <c r="D26" s="51"/>
      <c r="E26" s="52"/>
      <c r="F26" s="50"/>
      <c r="G26" s="53"/>
    </row>
    <row r="27" spans="2:7" x14ac:dyDescent="0.25">
      <c r="B27" s="54"/>
      <c r="C27" s="55"/>
      <c r="D27" s="56"/>
      <c r="E27" s="57" t="s">
        <v>46</v>
      </c>
      <c r="F27" s="58"/>
      <c r="G27" s="59">
        <f>SUM(G23:G26)</f>
        <v>0</v>
      </c>
    </row>
    <row r="28" spans="2:7" ht="16.5" x14ac:dyDescent="0.25">
      <c r="B28" s="25"/>
      <c r="C28" s="25"/>
      <c r="D28" s="25"/>
      <c r="E28" s="60"/>
      <c r="F28" s="60"/>
      <c r="G28" s="26"/>
    </row>
    <row r="29" spans="2:7" ht="16.5" x14ac:dyDescent="0.25">
      <c r="B29" s="25"/>
      <c r="C29" s="25"/>
      <c r="D29" s="25"/>
      <c r="E29" s="25"/>
      <c r="F29" s="25"/>
      <c r="G29" s="26"/>
    </row>
    <row r="30" spans="2:7" ht="16.5" x14ac:dyDescent="0.25">
      <c r="B30" s="25" t="s">
        <v>47</v>
      </c>
      <c r="C30" s="25"/>
      <c r="D30" s="25"/>
      <c r="E30" s="25"/>
      <c r="F30" s="25"/>
      <c r="G30" s="26"/>
    </row>
    <row r="31" spans="2:7" ht="16.5" x14ac:dyDescent="0.25">
      <c r="B31" s="25"/>
      <c r="C31" s="25"/>
      <c r="D31" s="25"/>
      <c r="E31" s="25"/>
      <c r="F31" s="25"/>
      <c r="G31" s="26"/>
    </row>
    <row r="32" spans="2:7" ht="16.5" x14ac:dyDescent="0.25">
      <c r="B32" s="25"/>
      <c r="C32" s="25"/>
      <c r="D32" s="25"/>
      <c r="E32" s="25"/>
      <c r="F32" s="25"/>
      <c r="G32" s="26"/>
    </row>
    <row r="33" spans="2:7" ht="16.5" x14ac:dyDescent="0.3">
      <c r="B33" s="25"/>
      <c r="C33" s="143" t="s">
        <v>48</v>
      </c>
      <c r="D33" s="61"/>
      <c r="E33" s="62" t="s">
        <v>49</v>
      </c>
      <c r="F33" s="63"/>
      <c r="G33" s="144" t="s">
        <v>50</v>
      </c>
    </row>
    <row r="34" spans="2:7" ht="16.5" x14ac:dyDescent="0.3">
      <c r="B34" s="25"/>
      <c r="C34" s="143"/>
      <c r="D34" s="61"/>
      <c r="E34" s="63" t="s">
        <v>51</v>
      </c>
      <c r="F34" s="63"/>
      <c r="G34" s="144"/>
    </row>
    <row r="35" spans="2:7" ht="16.5" x14ac:dyDescent="0.25">
      <c r="B35" s="25"/>
      <c r="C35" s="25"/>
      <c r="D35" s="25"/>
      <c r="E35" s="25"/>
      <c r="F35" s="25"/>
      <c r="G35" s="26"/>
    </row>
    <row r="36" spans="2:7" ht="16.5" x14ac:dyDescent="0.25">
      <c r="B36" s="25"/>
      <c r="C36" s="145" t="s">
        <v>48</v>
      </c>
      <c r="D36" s="146">
        <f>(((1+G12+G13+G14)*(1+G15)*(1+G19)/(1-G27))-1)</f>
        <v>0</v>
      </c>
      <c r="E36" s="146"/>
      <c r="F36" s="25"/>
      <c r="G36" s="26"/>
    </row>
    <row r="37" spans="2:7" ht="16.5" x14ac:dyDescent="0.25">
      <c r="B37" s="25"/>
      <c r="C37" s="145"/>
      <c r="D37" s="146"/>
      <c r="E37" s="146"/>
      <c r="F37" s="25"/>
      <c r="G37" s="26"/>
    </row>
  </sheetData>
  <mergeCells count="6">
    <mergeCell ref="B4:G4"/>
    <mergeCell ref="B7:G7"/>
    <mergeCell ref="C33:C34"/>
    <mergeCell ref="G33:G34"/>
    <mergeCell ref="C36:C37"/>
    <mergeCell ref="D36:E3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Henrique de Lima e Silva - ADM/DR</dc:creator>
  <cp:lastModifiedBy>Murilo Jacob de Lima - ADM/SEMAT</cp:lastModifiedBy>
  <cp:lastPrinted>2020-10-26T19:46:50Z</cp:lastPrinted>
  <dcterms:created xsi:type="dcterms:W3CDTF">2020-08-14T12:46:06Z</dcterms:created>
  <dcterms:modified xsi:type="dcterms:W3CDTF">2021-04-23T19:03:43Z</dcterms:modified>
</cp:coreProperties>
</file>